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/>
  <mc:AlternateContent xmlns:mc="http://schemas.openxmlformats.org/markup-compatibility/2006">
    <mc:Choice Requires="x15">
      <x15ac:absPath xmlns:x15ac="http://schemas.microsoft.com/office/spreadsheetml/2010/11/ac" url="D:\Videos\12_contabilidad\"/>
    </mc:Choice>
  </mc:AlternateContent>
  <xr:revisionPtr revIDLastSave="0" documentId="13_ncr:1_{A498E190-E1EF-43B9-8547-36DFA089AA55}" xr6:coauthVersionLast="45" xr6:coauthVersionMax="45" xr10:uidLastSave="{00000000-0000-0000-0000-000000000000}"/>
  <bookViews>
    <workbookView xWindow="-108" yWindow="-108" windowWidth="23256" windowHeight="12576" xr2:uid="{CC8A1FA4-5224-444C-BC62-398B72DFD601}"/>
  </bookViews>
  <sheets>
    <sheet name="COSTOS" sheetId="2" r:id="rId1"/>
  </sheets>
  <definedNames>
    <definedName name="_xlnm.Print_Area" localSheetId="0">COSTOS!$A$1:$J$37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0" i="2" l="1"/>
  <c r="G17" i="2" l="1"/>
  <c r="H16" i="2" l="1"/>
  <c r="H17" i="2"/>
  <c r="H18" i="2"/>
  <c r="H19" i="2"/>
  <c r="H20" i="2"/>
  <c r="H21" i="2"/>
  <c r="H22" i="2"/>
  <c r="H23" i="2"/>
  <c r="D8" i="2" l="1"/>
  <c r="H10" i="2" l="1"/>
  <c r="H12" i="2" s="1"/>
</calcChain>
</file>

<file path=xl/sharedStrings.xml><?xml version="1.0" encoding="utf-8"?>
<sst xmlns="http://schemas.openxmlformats.org/spreadsheetml/2006/main" count="34" uniqueCount="29">
  <si>
    <t>Precio</t>
  </si>
  <si>
    <t xml:space="preserve">Ingredientes </t>
  </si>
  <si>
    <t>Presentación</t>
  </si>
  <si>
    <t>Unidades</t>
  </si>
  <si>
    <t>Gramos</t>
  </si>
  <si>
    <t>Mililitros</t>
  </si>
  <si>
    <t>Chispas de Chocolate</t>
  </si>
  <si>
    <t>Harina de Trigo</t>
  </si>
  <si>
    <t>Bicarbonato de Sodio</t>
  </si>
  <si>
    <t>Mantequilla sin Sal</t>
  </si>
  <si>
    <t>Saborizante Vainilla</t>
  </si>
  <si>
    <t>Azúcar Mascabado</t>
  </si>
  <si>
    <t>Huevo Blanco</t>
  </si>
  <si>
    <t>Piezas</t>
  </si>
  <si>
    <t>Uso</t>
  </si>
  <si>
    <t>Costo</t>
  </si>
  <si>
    <t>Sal</t>
  </si>
  <si>
    <t>Raciones</t>
  </si>
  <si>
    <t>Costo Total</t>
  </si>
  <si>
    <t>Costo por ración</t>
  </si>
  <si>
    <t>Costo de Empaque</t>
  </si>
  <si>
    <t>Raciones por empaque</t>
  </si>
  <si>
    <t>Costo Unitario</t>
  </si>
  <si>
    <t>Nombre de Receta</t>
  </si>
  <si>
    <t>Precio mínimo</t>
  </si>
  <si>
    <t>Galletitas con chocochispas</t>
  </si>
  <si>
    <t>Cantidad
(Unidades)</t>
  </si>
  <si>
    <t>Merma (% de Unidades)</t>
  </si>
  <si>
    <t>Presentación (Unidades)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</si>
</sst>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_-;\-* #,##0_-;_-* &quot;-&quot;??_-;_-@_-"/>
  </numFmts>
  <fonts count="10" x14ac:knownFonts="1">
    <font>
      <sz val="11"/>
      <color theme="1"/>
      <name val="Arial Narrow"/>
      <family val="2"/>
      <scheme val="minor"/>
    </font>
    <font>
      <sz val="11"/>
      <color theme="1"/>
      <name val="Arial Narrow"/>
      <family val="2"/>
      <scheme val="minor"/>
    </font>
    <font>
      <sz val="11"/>
      <color theme="1" tint="4.9989318521683403E-2"/>
      <name val="Arial Narrow"/>
      <family val="2"/>
      <scheme val="minor"/>
    </font>
    <font>
      <b/>
      <sz val="11"/>
      <color theme="1"/>
      <name val="Arial Narrow"/>
      <family val="2"/>
      <scheme val="minor"/>
    </font>
    <font>
      <sz val="11"/>
      <color theme="1"/>
      <name val="Arial"/>
      <family val="2"/>
      <scheme val="major"/>
    </font>
    <font>
      <b/>
      <sz val="11"/>
      <color theme="0"/>
      <name val="Arial"/>
      <family val="2"/>
      <scheme val="major"/>
    </font>
    <font>
      <b/>
      <sz val="11"/>
      <color theme="1"/>
      <name val="Arial"/>
      <family val="2"/>
      <scheme val="major"/>
    </font>
    <font>
      <b/>
      <sz val="10"/>
      <color theme="1"/>
      <name val="Arial"/>
      <family val="2"/>
      <scheme val="major"/>
    </font>
    <font>
      <b/>
      <sz val="10"/>
      <color theme="1"/>
      <name val="Arial Narrow"/>
      <family val="2"/>
      <scheme val="minor"/>
    </font>
    <font>
      <sz val="10"/>
      <color theme="1" tint="4.9989318521683403E-2"/>
      <name val="Arial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theme="6"/>
      </left>
      <right/>
      <top/>
      <bottom/>
      <diagonal/>
    </border>
    <border>
      <left style="medium">
        <color theme="6"/>
      </left>
      <right/>
      <top style="medium">
        <color theme="6"/>
      </top>
      <bottom style="medium">
        <color theme="6"/>
      </bottom>
      <diagonal/>
    </border>
    <border>
      <left/>
      <right/>
      <top style="medium">
        <color theme="6"/>
      </top>
      <bottom style="medium">
        <color theme="6"/>
      </bottom>
      <diagonal/>
    </border>
    <border>
      <left/>
      <right style="medium">
        <color theme="6"/>
      </right>
      <top style="medium">
        <color theme="6"/>
      </top>
      <bottom style="medium">
        <color theme="6"/>
      </bottom>
      <diagonal/>
    </border>
    <border>
      <left style="thin">
        <color theme="6"/>
      </left>
      <right style="medium">
        <color theme="6"/>
      </right>
      <top style="medium">
        <color theme="6"/>
      </top>
      <bottom/>
      <diagonal/>
    </border>
    <border>
      <left style="thin">
        <color theme="6"/>
      </left>
      <right style="medium">
        <color theme="6"/>
      </right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/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3">
    <xf numFmtId="0" fontId="0" fillId="0" borderId="0" xfId="0"/>
    <xf numFmtId="44" fontId="0" fillId="0" borderId="0" xfId="1" applyFont="1"/>
    <xf numFmtId="44" fontId="0" fillId="0" borderId="0" xfId="0" applyNumberFormat="1"/>
    <xf numFmtId="0" fontId="0" fillId="0" borderId="0" xfId="0" applyAlignment="1"/>
    <xf numFmtId="0" fontId="0" fillId="0" borderId="0" xfId="0" applyAlignment="1">
      <alignment horizontal="right"/>
    </xf>
    <xf numFmtId="0" fontId="0" fillId="0" borderId="0" xfId="0" applyAlignment="1">
      <alignment horizontal="right" indent="1"/>
    </xf>
    <xf numFmtId="0" fontId="2" fillId="0" borderId="6" xfId="0" applyFont="1" applyBorder="1"/>
    <xf numFmtId="0" fontId="2" fillId="0" borderId="0" xfId="0" applyFont="1" applyBorder="1"/>
    <xf numFmtId="0" fontId="4" fillId="0" borderId="0" xfId="0" applyFont="1" applyAlignment="1">
      <alignment horizontal="right" indent="1"/>
    </xf>
    <xf numFmtId="44" fontId="2" fillId="2" borderId="10" xfId="1" applyFont="1" applyFill="1" applyBorder="1"/>
    <xf numFmtId="44" fontId="2" fillId="2" borderId="11" xfId="1" applyFont="1" applyFill="1" applyBorder="1"/>
    <xf numFmtId="164" fontId="3" fillId="0" borderId="1" xfId="2" applyNumberFormat="1" applyFont="1" applyBorder="1"/>
    <xf numFmtId="0" fontId="3" fillId="0" borderId="0" xfId="0" applyFont="1"/>
    <xf numFmtId="44" fontId="3" fillId="2" borderId="2" xfId="0" applyNumberFormat="1" applyFont="1" applyFill="1" applyBorder="1"/>
    <xf numFmtId="44" fontId="3" fillId="0" borderId="0" xfId="0" applyNumberFormat="1" applyFont="1"/>
    <xf numFmtId="44" fontId="3" fillId="0" borderId="1" xfId="1" applyFont="1" applyBorder="1"/>
    <xf numFmtId="44" fontId="3" fillId="0" borderId="0" xfId="1" applyFont="1"/>
    <xf numFmtId="164" fontId="3" fillId="0" borderId="0" xfId="2" applyNumberFormat="1" applyFont="1" applyAlignment="1"/>
    <xf numFmtId="44" fontId="3" fillId="0" borderId="0" xfId="0" applyNumberFormat="1" applyFont="1" applyAlignment="1"/>
    <xf numFmtId="0" fontId="6" fillId="0" borderId="0" xfId="0" applyFont="1" applyAlignment="1">
      <alignment horizontal="right" indent="1"/>
    </xf>
    <xf numFmtId="164" fontId="2" fillId="0" borderId="0" xfId="2" applyNumberFormat="1" applyFont="1" applyBorder="1" applyAlignment="1">
      <alignment horizontal="right"/>
    </xf>
    <xf numFmtId="0" fontId="7" fillId="0" borderId="0" xfId="0" applyFont="1" applyAlignment="1">
      <alignment horizontal="right" indent="1"/>
    </xf>
    <xf numFmtId="0" fontId="8" fillId="0" borderId="0" xfId="0" applyFont="1"/>
    <xf numFmtId="164" fontId="3" fillId="0" borderId="0" xfId="2" applyNumberFormat="1" applyFont="1" applyBorder="1"/>
    <xf numFmtId="9" fontId="2" fillId="0" borderId="0" xfId="3" applyFont="1" applyBorder="1" applyAlignment="1">
      <alignment horizontal="right"/>
    </xf>
    <xf numFmtId="44" fontId="2" fillId="0" borderId="0" xfId="1" applyFont="1" applyBorder="1"/>
    <xf numFmtId="1" fontId="2" fillId="0" borderId="6" xfId="0" applyNumberFormat="1" applyFont="1" applyBorder="1"/>
    <xf numFmtId="0" fontId="9" fillId="0" borderId="7" xfId="0" applyFont="1" applyBorder="1" applyAlignment="1">
      <alignment horizontal="left" vertical="center"/>
    </xf>
    <xf numFmtId="0" fontId="9" fillId="0" borderId="8" xfId="0" applyFont="1" applyBorder="1" applyAlignment="1">
      <alignment horizontal="left" vertical="center"/>
    </xf>
    <xf numFmtId="0" fontId="9" fillId="0" borderId="8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 wrapText="1"/>
    </xf>
    <xf numFmtId="164" fontId="0" fillId="0" borderId="3" xfId="2" applyNumberFormat="1" applyFont="1" applyBorder="1" applyAlignment="1">
      <alignment horizontal="left"/>
    </xf>
    <xf numFmtId="164" fontId="0" fillId="0" borderId="4" xfId="2" applyNumberFormat="1" applyFont="1" applyBorder="1" applyAlignment="1">
      <alignment horizontal="left"/>
    </xf>
    <xf numFmtId="164" fontId="0" fillId="0" borderId="5" xfId="2" applyNumberFormat="1" applyFont="1" applyBorder="1" applyAlignment="1">
      <alignment horizontal="left"/>
    </xf>
    <xf numFmtId="0" fontId="7" fillId="0" borderId="0" xfId="0" applyFont="1" applyAlignment="1">
      <alignment horizontal="right" indent="1"/>
    </xf>
    <xf numFmtId="0" fontId="7" fillId="0" borderId="12" xfId="0" applyFont="1" applyBorder="1" applyAlignment="1">
      <alignment horizontal="right" indent="1"/>
    </xf>
    <xf numFmtId="0" fontId="7" fillId="0" borderId="13" xfId="0" applyFont="1" applyBorder="1" applyAlignment="1">
      <alignment horizontal="right" indent="1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5" fillId="3" borderId="9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center"/>
    </xf>
  </cellXfs>
  <cellStyles count="4">
    <cellStyle name="Millares" xfId="2" builtinId="3"/>
    <cellStyle name="Moneda" xfId="1" builtinId="4"/>
    <cellStyle name="Normal" xfId="0" builtinId="0"/>
    <cellStyle name="Porcentaje" xfId="3" builtinId="5"/>
  </cellStyles>
  <dxfs count="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4.9989318521683403E-2"/>
        <name val="Arial Narrow"/>
        <family val="2"/>
        <scheme val="minor"/>
      </font>
      <numFmt numFmtId="34" formatCode="_-&quot;$&quot;* #,##0.00_-;\-&quot;$&quot;* #,##0.00_-;_-&quot;$&quot;* &quot;-&quot;??_-;_-@_-"/>
      <fill>
        <patternFill patternType="solid">
          <fgColor indexed="64"/>
          <bgColor theme="0" tint="-0.14999847407452621"/>
        </patternFill>
      </fill>
      <border diagonalUp="0" diagonalDown="0">
        <left/>
        <right style="medium">
          <color theme="6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 tint="4.9989318521683403E-2"/>
        <name val="Arial Narrow"/>
        <family val="2"/>
        <scheme val="minor"/>
      </font>
      <numFmt numFmtId="1" formatCode="0"/>
      <border diagonalUp="0" diagonalDown="0">
        <left style="medium">
          <color theme="6"/>
        </left>
      </border>
    </dxf>
    <dxf>
      <font>
        <strike val="0"/>
        <outline val="0"/>
        <shadow val="0"/>
        <u val="none"/>
        <vertAlign val="baseline"/>
        <sz val="11"/>
        <color theme="1" tint="4.9989318521683403E-2"/>
        <name val="Arial Narrow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4.9989318521683403E-2"/>
        <name val="Arial Narrow"/>
        <family val="2"/>
        <scheme val="minor"/>
      </font>
      <numFmt numFmtId="164" formatCode="_-* #,##0_-;\-* #,##0_-;_-* &quot;-&quot;??_-;_-@_-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4.9989318521683403E-2"/>
        <name val="Arial Narrow"/>
        <family val="2"/>
        <scheme val="minor"/>
      </font>
      <numFmt numFmtId="164" formatCode="_-* #,##0_-;\-* #,##0_-;_-* &quot;-&quot;??_-;_-@_-"/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4.9989318521683403E-2"/>
        <name val="Arial Narrow"/>
        <family val="2"/>
        <scheme val="minor"/>
      </font>
      <numFmt numFmtId="0" formatCode="General"/>
    </dxf>
    <dxf>
      <font>
        <strike val="0"/>
        <outline val="0"/>
        <shadow val="0"/>
        <u val="none"/>
        <vertAlign val="baseline"/>
        <sz val="11"/>
        <color theme="1" tint="4.9989318521683403E-2"/>
        <name val="Arial Narrow"/>
        <family val="2"/>
        <scheme val="minor"/>
      </font>
      <numFmt numFmtId="0" formatCode="General"/>
      <border diagonalUp="0" diagonalDown="0">
        <left style="medium">
          <color theme="6"/>
        </left>
        <right/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11"/>
        <color theme="1" tint="4.9989318521683403E-2"/>
        <name val="Arial Narrow"/>
        <family val="2"/>
        <scheme val="minor"/>
      </font>
    </dxf>
    <dxf>
      <border>
        <bottom style="medium">
          <color theme="6"/>
        </bottom>
      </border>
    </dxf>
    <dxf>
      <font>
        <strike val="0"/>
        <outline val="0"/>
        <shadow val="0"/>
        <u val="none"/>
        <vertAlign val="baseline"/>
        <sz val="10"/>
        <color theme="1" tint="4.9989318521683403E-2"/>
        <name val="Arial Narrow"/>
        <family val="2"/>
        <scheme val="minor"/>
      </font>
      <alignment horizontal="left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5255</xdr:rowOff>
    </xdr:from>
    <xdr:to>
      <xdr:col>9</xdr:col>
      <xdr:colOff>17092</xdr:colOff>
      <xdr:row>3</xdr:row>
      <xdr:rowOff>59683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C4F83FE-59F5-4592-AFC8-2EAE158410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255"/>
          <a:ext cx="6428402" cy="448566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DD8E99B-DCF3-45C9-843A-915CE8FB01B3}" name="Tabla2" displayName="Tabla2" ref="B15:H23" totalsRowShown="0" headerRowDxfId="9" dataDxfId="7" headerRowBorderDxfId="8">
  <autoFilter ref="B15:H23" xr:uid="{58C1D903-BBF2-4DF1-ADFA-5E871F4412BB}"/>
  <tableColumns count="7">
    <tableColumn id="2" xr3:uid="{B22EFDB4-2D4A-4B78-A3EA-F9EFBB686B74}" name="Ingredientes " dataDxfId="6"/>
    <tableColumn id="3" xr3:uid="{7B9C45E5-959D-4868-9C78-F89255EF4C63}" name="Unidades" dataDxfId="5"/>
    <tableColumn id="4" xr3:uid="{1F92DEE2-88C1-4960-9CAB-C30C7E99EA19}" name="Presentación (Unidades)" dataDxfId="4" dataCellStyle="Millares"/>
    <tableColumn id="6" xr3:uid="{5AFA433A-1498-4203-A52D-32691EA94F43}" name="Merma (% de Unidades)" dataDxfId="3" dataCellStyle="Porcentaje"/>
    <tableColumn id="5" xr3:uid="{7E66CBD9-2EB2-43BA-8E15-C85DD012FFB0}" name="Precio" dataDxfId="2" dataCellStyle="Moneda"/>
    <tableColumn id="7" xr3:uid="{39B160B2-D4FD-48DC-888F-3FA7D74861C1}" name="Cantidad_x000a_(Unidades)" dataDxfId="1"/>
    <tableColumn id="8" xr3:uid="{3CBEBC6B-9199-42C6-B7DD-B8407937F9BB}" name="Costo" dataDxfId="0" dataCellStyle="Moneda">
      <calculatedColumnFormula>Tabla2[[#This Row],[Precio]]/(Tabla2[[#This Row],[Presentación (Unidades)]]-(Tabla2[[#This Row],[Presentación (Unidades)]]*Tabla2[[#This Row],[Merma (% de Unidades)]]))*Tabla2[[#This Row],[Cantidad
(Unidades)]]</calculatedColumnFormula>
    </tableColumn>
  </tableColumns>
  <tableStyleInfo name="TableStyleLight3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Campos Cayero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1A1E2E"/>
      </a:accent1>
      <a:accent2>
        <a:srgbClr val="17BBA8"/>
      </a:accent2>
      <a:accent3>
        <a:srgbClr val="026470"/>
      </a:accent3>
      <a:accent4>
        <a:srgbClr val="FFCC66"/>
      </a:accent4>
      <a:accent5>
        <a:srgbClr val="A50021"/>
      </a:accent5>
      <a:accent6>
        <a:srgbClr val="B9DFDD"/>
      </a:accent6>
      <a:hlink>
        <a:srgbClr val="0000FF"/>
      </a:hlink>
      <a:folHlink>
        <a:srgbClr val="800080"/>
      </a:folHlink>
    </a:clrScheme>
    <a:fontScheme name="Arial">
      <a:majorFont>
        <a:latin typeface="Arial"/>
        <a:ea typeface=""/>
        <a:cs typeface=""/>
      </a:majorFont>
      <a:minorFont>
        <a:latin typeface="Arial Narrow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1E0579-A8F1-4F8C-AD8B-7FB35DF4DAE5}">
  <dimension ref="B3:J23"/>
  <sheetViews>
    <sheetView showGridLines="0" tabSelected="1" zoomScale="145" zoomScaleNormal="145" workbookViewId="0">
      <selection activeCell="K15" sqref="K15"/>
    </sheetView>
  </sheetViews>
  <sheetFormatPr baseColWidth="10" defaultRowHeight="13.8" x14ac:dyDescent="0.25"/>
  <cols>
    <col min="1" max="1" width="2.625" customWidth="1"/>
    <col min="2" max="2" width="22.75" customWidth="1"/>
    <col min="3" max="8" width="12.75" customWidth="1"/>
    <col min="9" max="10" width="3.25" customWidth="1"/>
  </cols>
  <sheetData>
    <row r="3" spans="2:10" ht="3.6" customHeight="1" thickBot="1" x14ac:dyDescent="0.3">
      <c r="B3" s="8"/>
      <c r="F3" s="4"/>
      <c r="G3" s="5"/>
      <c r="H3" s="1"/>
    </row>
    <row r="4" spans="2:10" x14ac:dyDescent="0.25">
      <c r="B4" s="19" t="s">
        <v>23</v>
      </c>
      <c r="C4" s="32" t="s">
        <v>25</v>
      </c>
      <c r="D4" s="33"/>
      <c r="E4" s="33"/>
      <c r="F4" s="33"/>
      <c r="G4" s="33"/>
      <c r="H4" s="34"/>
    </row>
    <row r="5" spans="2:10" ht="3.6" customHeight="1" thickBot="1" x14ac:dyDescent="0.3">
      <c r="B5" s="8"/>
      <c r="F5" s="4"/>
      <c r="G5" s="5"/>
      <c r="H5" s="1"/>
    </row>
    <row r="6" spans="2:10" x14ac:dyDescent="0.25">
      <c r="B6" s="35" t="s">
        <v>17</v>
      </c>
      <c r="C6" s="36"/>
      <c r="D6" s="11">
        <v>31</v>
      </c>
      <c r="E6" s="23"/>
      <c r="G6" s="21" t="s">
        <v>20</v>
      </c>
      <c r="H6" s="15">
        <v>1</v>
      </c>
    </row>
    <row r="7" spans="2:10" ht="3.6" customHeight="1" thickBot="1" x14ac:dyDescent="0.35">
      <c r="B7" s="21"/>
      <c r="C7" s="22"/>
      <c r="D7" s="12"/>
      <c r="E7" s="23"/>
      <c r="F7" s="4"/>
      <c r="G7" s="21"/>
      <c r="H7" s="16"/>
    </row>
    <row r="8" spans="2:10" x14ac:dyDescent="0.25">
      <c r="B8" s="35" t="s">
        <v>18</v>
      </c>
      <c r="C8" s="37"/>
      <c r="D8" s="13">
        <f>SUM(Tabla2[Costo])</f>
        <v>49.574255115482018</v>
      </c>
      <c r="E8" s="23"/>
      <c r="G8" s="21" t="s">
        <v>21</v>
      </c>
      <c r="H8" s="11">
        <v>3</v>
      </c>
      <c r="J8" s="2"/>
    </row>
    <row r="9" spans="2:10" ht="3.6" customHeight="1" x14ac:dyDescent="0.3">
      <c r="B9" s="21"/>
      <c r="C9" s="22"/>
      <c r="D9" s="14"/>
      <c r="E9" s="23"/>
      <c r="F9" s="4"/>
      <c r="G9" s="21"/>
      <c r="H9" s="17"/>
      <c r="J9" s="2"/>
    </row>
    <row r="10" spans="2:10" x14ac:dyDescent="0.25">
      <c r="B10" s="35" t="s">
        <v>19</v>
      </c>
      <c r="C10" s="37"/>
      <c r="D10" s="13">
        <f>IFERROR(D8/D6,0)</f>
        <v>1.5991695198542586</v>
      </c>
      <c r="E10" s="23"/>
      <c r="G10" s="21" t="s">
        <v>22</v>
      </c>
      <c r="H10" s="13">
        <f>H8*D10+H6</f>
        <v>5.7975085595627753</v>
      </c>
      <c r="I10" s="3"/>
    </row>
    <row r="11" spans="2:10" ht="3.6" customHeight="1" x14ac:dyDescent="0.25">
      <c r="D11" s="3"/>
      <c r="E11" s="3"/>
      <c r="F11" s="3"/>
      <c r="G11" s="21"/>
      <c r="H11" s="18"/>
      <c r="I11" s="3"/>
    </row>
    <row r="12" spans="2:10" x14ac:dyDescent="0.25">
      <c r="D12" s="3"/>
      <c r="E12" s="3"/>
      <c r="G12" s="21" t="s">
        <v>24</v>
      </c>
      <c r="H12" s="13">
        <f>H10*3</f>
        <v>17.392525678688326</v>
      </c>
    </row>
    <row r="13" spans="2:10" ht="4.8" customHeight="1" thickBot="1" x14ac:dyDescent="0.3">
      <c r="D13" s="3"/>
      <c r="E13" s="3"/>
      <c r="F13" s="3"/>
    </row>
    <row r="14" spans="2:10" ht="14.4" thickBot="1" x14ac:dyDescent="0.3">
      <c r="B14" s="38" t="s">
        <v>2</v>
      </c>
      <c r="C14" s="39"/>
      <c r="D14" s="39"/>
      <c r="E14" s="39"/>
      <c r="F14" s="40"/>
      <c r="G14" s="41" t="s">
        <v>14</v>
      </c>
      <c r="H14" s="42"/>
    </row>
    <row r="15" spans="2:10" ht="28.2" thickBot="1" x14ac:dyDescent="0.3">
      <c r="B15" s="27" t="s">
        <v>1</v>
      </c>
      <c r="C15" s="28" t="s">
        <v>3</v>
      </c>
      <c r="D15" s="29" t="s">
        <v>28</v>
      </c>
      <c r="E15" s="29" t="s">
        <v>27</v>
      </c>
      <c r="F15" s="30" t="s">
        <v>0</v>
      </c>
      <c r="G15" s="31" t="s">
        <v>26</v>
      </c>
      <c r="H15" s="30" t="s">
        <v>15</v>
      </c>
    </row>
    <row r="16" spans="2:10" x14ac:dyDescent="0.25">
      <c r="B16" s="6" t="s">
        <v>6</v>
      </c>
      <c r="C16" s="7" t="s">
        <v>4</v>
      </c>
      <c r="D16" s="20">
        <v>340</v>
      </c>
      <c r="E16" s="24">
        <v>0</v>
      </c>
      <c r="F16" s="25">
        <v>66</v>
      </c>
      <c r="G16" s="26">
        <v>90</v>
      </c>
      <c r="H16" s="9">
        <f>Tabla2[[#This Row],[Precio]]/(Tabla2[[#This Row],[Presentación (Unidades)]]-(Tabla2[[#This Row],[Presentación (Unidades)]]*Tabla2[[#This Row],[Merma (% de Unidades)]]))*Tabla2[[#This Row],[Cantidad
(Unidades)]]</f>
        <v>17.47058823529412</v>
      </c>
    </row>
    <row r="17" spans="2:8" x14ac:dyDescent="0.25">
      <c r="B17" s="6" t="s">
        <v>7</v>
      </c>
      <c r="C17" s="7" t="s">
        <v>4</v>
      </c>
      <c r="D17" s="20">
        <v>1000</v>
      </c>
      <c r="E17" s="24">
        <v>0</v>
      </c>
      <c r="F17" s="25">
        <v>18</v>
      </c>
      <c r="G17" s="26">
        <f>140+(140*0.75)</f>
        <v>245</v>
      </c>
      <c r="H17" s="10">
        <f>Tabla2[[#This Row],[Precio]]/(Tabla2[[#This Row],[Presentación (Unidades)]]-(Tabla2[[#This Row],[Presentación (Unidades)]]*Tabla2[[#This Row],[Merma (% de Unidades)]]))*Tabla2[[#This Row],[Cantidad
(Unidades)]]</f>
        <v>4.4099999999999993</v>
      </c>
    </row>
    <row r="18" spans="2:8" x14ac:dyDescent="0.25">
      <c r="B18" s="6" t="s">
        <v>16</v>
      </c>
      <c r="C18" s="7" t="s">
        <v>4</v>
      </c>
      <c r="D18" s="20">
        <v>750</v>
      </c>
      <c r="E18" s="24">
        <v>0</v>
      </c>
      <c r="F18" s="25">
        <v>10.8</v>
      </c>
      <c r="G18" s="26">
        <v>2.5</v>
      </c>
      <c r="H18" s="10">
        <f>Tabla2[[#This Row],[Precio]]/(Tabla2[[#This Row],[Presentación (Unidades)]]-(Tabla2[[#This Row],[Presentación (Unidades)]]*Tabla2[[#This Row],[Merma (% de Unidades)]]))*Tabla2[[#This Row],[Cantidad
(Unidades)]]</f>
        <v>3.6000000000000004E-2</v>
      </c>
    </row>
    <row r="19" spans="2:8" x14ac:dyDescent="0.25">
      <c r="B19" s="6" t="s">
        <v>8</v>
      </c>
      <c r="C19" s="7" t="s">
        <v>4</v>
      </c>
      <c r="D19" s="20">
        <v>1810</v>
      </c>
      <c r="E19" s="24">
        <v>0</v>
      </c>
      <c r="F19" s="25">
        <v>90</v>
      </c>
      <c r="G19" s="26">
        <v>2.5</v>
      </c>
      <c r="H19" s="10">
        <f>Tabla2[[#This Row],[Precio]]/(Tabla2[[#This Row],[Presentación (Unidades)]]-(Tabla2[[#This Row],[Presentación (Unidades)]]*Tabla2[[#This Row],[Merma (% de Unidades)]]))*Tabla2[[#This Row],[Cantidad
(Unidades)]]</f>
        <v>0.12430939226519336</v>
      </c>
    </row>
    <row r="20" spans="2:8" x14ac:dyDescent="0.25">
      <c r="B20" s="6" t="s">
        <v>10</v>
      </c>
      <c r="C20" s="7" t="s">
        <v>5</v>
      </c>
      <c r="D20" s="20">
        <v>250</v>
      </c>
      <c r="E20" s="24">
        <v>0</v>
      </c>
      <c r="F20" s="25">
        <v>14</v>
      </c>
      <c r="G20" s="26">
        <v>5</v>
      </c>
      <c r="H20" s="10">
        <f>Tabla2[[#This Row],[Precio]]/(Tabla2[[#This Row],[Presentación (Unidades)]]-(Tabla2[[#This Row],[Presentación (Unidades)]]*Tabla2[[#This Row],[Merma (% de Unidades)]]))*Tabla2[[#This Row],[Cantidad
(Unidades)]]</f>
        <v>0.28000000000000003</v>
      </c>
    </row>
    <row r="21" spans="2:8" x14ac:dyDescent="0.25">
      <c r="B21" s="6" t="s">
        <v>12</v>
      </c>
      <c r="C21" s="7" t="s">
        <v>13</v>
      </c>
      <c r="D21" s="20">
        <v>18</v>
      </c>
      <c r="E21" s="24">
        <v>0</v>
      </c>
      <c r="F21" s="25">
        <v>39.5</v>
      </c>
      <c r="G21" s="26">
        <v>1</v>
      </c>
      <c r="H21" s="10">
        <f>Tabla2[[#This Row],[Precio]]/(Tabla2[[#This Row],[Presentación (Unidades)]]-(Tabla2[[#This Row],[Presentación (Unidades)]]*Tabla2[[#This Row],[Merma (% de Unidades)]]))*Tabla2[[#This Row],[Cantidad
(Unidades)]]</f>
        <v>2.1944444444444446</v>
      </c>
    </row>
    <row r="22" spans="2:8" x14ac:dyDescent="0.25">
      <c r="B22" s="6" t="s">
        <v>9</v>
      </c>
      <c r="C22" s="7" t="s">
        <v>4</v>
      </c>
      <c r="D22" s="20">
        <v>1000</v>
      </c>
      <c r="E22" s="24">
        <v>0</v>
      </c>
      <c r="F22" s="25">
        <v>173</v>
      </c>
      <c r="G22" s="26">
        <v>120</v>
      </c>
      <c r="H22" s="10">
        <f>Tabla2[[#This Row],[Precio]]/(Tabla2[[#This Row],[Presentación (Unidades)]]-(Tabla2[[#This Row],[Presentación (Unidades)]]*Tabla2[[#This Row],[Merma (% de Unidades)]]))*Tabla2[[#This Row],[Cantidad
(Unidades)]]</f>
        <v>20.759999999999998</v>
      </c>
    </row>
    <row r="23" spans="2:8" x14ac:dyDescent="0.25">
      <c r="B23" s="6" t="s">
        <v>11</v>
      </c>
      <c r="C23" s="7" t="s">
        <v>4</v>
      </c>
      <c r="D23" s="20">
        <v>690</v>
      </c>
      <c r="E23" s="24">
        <v>0</v>
      </c>
      <c r="F23" s="25">
        <v>33.9</v>
      </c>
      <c r="G23" s="26">
        <v>87.5</v>
      </c>
      <c r="H23" s="10">
        <f>Tabla2[[#This Row],[Precio]]/(Tabla2[[#This Row],[Presentación (Unidades)]]-(Tabla2[[#This Row],[Presentación (Unidades)]]*Tabla2[[#This Row],[Merma (% de Unidades)]]))*Tabla2[[#This Row],[Cantidad
(Unidades)]]</f>
        <v>4.2989130434782608</v>
      </c>
    </row>
  </sheetData>
  <mergeCells count="6">
    <mergeCell ref="C4:H4"/>
    <mergeCell ref="B6:C6"/>
    <mergeCell ref="B8:C8"/>
    <mergeCell ref="B10:C10"/>
    <mergeCell ref="B14:F14"/>
    <mergeCell ref="G14:H14"/>
  </mergeCells>
  <pageMargins left="0.7" right="0.7" top="0.75" bottom="0.75" header="0.3" footer="0.3"/>
  <pageSetup scale="93" orientation="portrait" verticalDpi="0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COSTOS</vt:lpstr>
      <vt:lpstr>COSTOS!Área_de_impresión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Cecilia Campos Cayeros</dc:creator>
  <cp:lastModifiedBy>Cecilia Campos Cayeros</cp:lastModifiedBy>
  <dcterms:created xsi:type="dcterms:W3CDTF">2020-09-06T00:12:14Z</dcterms:created>
  <dcterms:modified xsi:type="dcterms:W3CDTF">2020-09-19T02:33:10Z</dcterms:modified>
</cp:coreProperties>
</file>